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mc:AlternateContent xmlns:mc="http://schemas.openxmlformats.org/markup-compatibility/2006">
    <mc:Choice Requires="x15">
      <x15ac:absPath xmlns:x15ac="http://schemas.microsoft.com/office/spreadsheetml/2010/11/ac" url="C:\Users\ebonilla\Documents\2024\Jefatura\Planificación\Metadatos Estadísticos\"/>
    </mc:Choice>
  </mc:AlternateContent>
  <xr:revisionPtr revIDLastSave="20" documentId="13_ncr:1_{E2EC8B8C-3A9D-4B21-A119-2418E13B50E5}" xr6:coauthVersionLast="47" xr6:coauthVersionMax="47" xr10:uidLastSave="{81AF9CF6-7EFC-4FDA-ADF4-C21C181650E3}"/>
  <bookViews>
    <workbookView xWindow="0" yWindow="0" windowWidth="23040" windowHeight="9195" firstSheet="1" activeTab="1" xr2:uid="{00000000-000D-0000-FFFF-FFFF00000000}"/>
  </bookViews>
  <sheets>
    <sheet name="HM RG 3.1 ESTADISTICA" sheetId="31" r:id="rId1"/>
    <sheet name="RG 3.1 " sheetId="3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2" l="1"/>
  <c r="G10" i="32"/>
  <c r="G9" i="32"/>
  <c r="G8" i="32"/>
  <c r="G7" i="32"/>
  <c r="G6" i="32"/>
  <c r="G17" i="32" s="1"/>
  <c r="D19" i="32" l="1"/>
</calcChain>
</file>

<file path=xl/sharedStrings.xml><?xml version="1.0" encoding="utf-8"?>
<sst xmlns="http://schemas.openxmlformats.org/spreadsheetml/2006/main" count="66" uniqueCount="63">
  <si>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</si>
  <si>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</si>
  <si>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</si>
  <si>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t>Cantidad de metros cúbicos extraídos por año de materiales para agregados de construcción</t>
  </si>
  <si>
    <t xml:space="preserve">Descripción </t>
  </si>
  <si>
    <t xml:space="preserve">Corresponde a la extracción de grava, arena y bloques en Cauces de Dominio Público y rocas principalmente volcánicas en Canteras. Ambas modalidas se usan para la producción de agregados para la construcción como lo son arena, piedra, lastre, bases, entre otros, así como la extracción de calizas para la producción de cemento. La importancia de este indicador radica en la toma directa de un recurso natural para ser procesado, siendo un recurso con reservas que se van agotando. Si bien en el caso de los cauces de dominio público existe una recuperación de reservas por el arrastre de materiales por parte del sistema fluvial, esto depende de factores difíciles de controlar, como el régimen de precipitaciones, variabilidad climática, variaciones en la dinámica fluvial y sistemas de extracción. </t>
  </si>
  <si>
    <t>Unidades de medida</t>
  </si>
  <si>
    <r>
      <t>m</t>
    </r>
    <r>
      <rPr>
        <vertAlign val="superscript"/>
        <sz val="11"/>
        <color theme="1"/>
        <rFont val="Calibri"/>
        <family val="2"/>
      </rPr>
      <t>3</t>
    </r>
    <r>
      <rPr>
        <sz val="11"/>
        <color theme="1"/>
        <rFont val="Calibri"/>
        <family val="2"/>
      </rPr>
      <t xml:space="preserve"> / año</t>
    </r>
  </si>
  <si>
    <t>Metodología de cálculo</t>
  </si>
  <si>
    <t>Sumatoria anual de extracción total por año reportada por los concesionarios en los Informes de labores anuales en las concesiones vigentes de todas las regiones del país.</t>
  </si>
  <si>
    <t>Clasificación según el enfoque causal  (Fuerzas motrices, presión, estado,  impacto, respuesta)</t>
  </si>
  <si>
    <t>Presión</t>
  </si>
  <si>
    <t xml:space="preserve">Frecuencia de la medición </t>
  </si>
  <si>
    <t>Anual</t>
  </si>
  <si>
    <t>Serie de tiempo disponible</t>
  </si>
  <si>
    <t>Desde: 2018
 Hasta: 2023</t>
  </si>
  <si>
    <t>Cobertura geográfica</t>
  </si>
  <si>
    <t>( X) Nacional
( ) Regional
( ) Provincial
( ) Cantonal
( ) Otra</t>
  </si>
  <si>
    <t xml:space="preserve">Desagregación </t>
  </si>
  <si>
    <t>Se desagrega por Región Minera</t>
  </si>
  <si>
    <t>Limitaciones</t>
  </si>
  <si>
    <t xml:space="preserve">La Dirección de Geología y Minas ha sido parte de la generalizada reducción de presupuesto que han sufrido la mayoría de instituciones públicas, lo que ha provocado un desestimulo en el personal y talento humano que ante la imposibildad de crear un futuro institucional y posibles ascensos, se ha creado una fuga de talento humano. Estos puestos son díficiles de reponer, sobre todo para profesionales expertos en minería que no son abundantes como recurso humano en el país. </t>
  </si>
  <si>
    <t>¿Cómo se asegura la sostenibilidad en la medición del indicador?</t>
  </si>
  <si>
    <t xml:space="preserve">La sostenibilidad de la medición recae en el poco personal que posee la Dirección de Geología y Minas, que recolecta los datos por región. </t>
  </si>
  <si>
    <t xml:space="preserve">Observaciones y comentarios </t>
  </si>
  <si>
    <t>El desarrollo social, el crecimiento poblacional y las nuevas tecnologías demandan directamente el recurso y la materia prima para la industria de la construcción y de los componentes electrónicos, dicho recurso  insustituible y necesario es de carácter limitado por lo que debe ser extraído de manera controlada y ambientalmente responsable. Sin los recursos institucionales para realizar dicho monitoreo, control e inspecciones, dicha explotación migra hacia una actividad ilegal que se realiza sin las consideraciones ambientales y de seguridad laboral, lo que  causa perdida productiva, desempleo, desorden social, fuga de divisas para el Estado y contaminación ambiental como ha ocurrido en múltiples ocasiones.</t>
  </si>
  <si>
    <t xml:space="preserve">II. Fuentes de información </t>
  </si>
  <si>
    <t>Institución(es) responsable(s)</t>
  </si>
  <si>
    <t>Dirección de Geología y Minas</t>
  </si>
  <si>
    <t>Tipo de fuente</t>
  </si>
  <si>
    <r>
      <t xml:space="preserve">a) Censos ( )                                         b) Encuesta por muestreo ( )        c) Combinación de censo y muestreo ( )                         d) Sondeos de opinión ( )                                         e) Registro administrativo ()             f) Sistema de Monitoreo </t>
    </r>
    <r>
      <rPr>
        <b/>
        <sz val="11"/>
        <color theme="1"/>
        <rFont val="Calibri"/>
        <family val="2"/>
      </rPr>
      <t>(X)</t>
    </r>
    <r>
      <rPr>
        <sz val="11"/>
        <color theme="1"/>
        <rFont val="Calibri"/>
        <family val="2"/>
      </rPr>
      <t xml:space="preserve">                      g) Estimación directa ( )                                          h) Otro ( )   </t>
    </r>
  </si>
  <si>
    <t>Nombre de la operación estadística, proceso o proyecto</t>
  </si>
  <si>
    <t>Control y Monitoreo</t>
  </si>
  <si>
    <t>III. Información de contacto</t>
  </si>
  <si>
    <t>Nombre del responsable del reporte</t>
  </si>
  <si>
    <t xml:space="preserve">Esteban Bonilla Elizondo		</t>
  </si>
  <si>
    <t>Institución</t>
  </si>
  <si>
    <t>Departamento</t>
  </si>
  <si>
    <t>Departamento de Control Minero</t>
  </si>
  <si>
    <t>Correo</t>
  </si>
  <si>
    <t>ebonilla@minae.go.cr</t>
  </si>
  <si>
    <t>Teléfono</t>
  </si>
  <si>
    <t>506 24593336</t>
  </si>
  <si>
    <t>IV. Bitácora de actualizaciones</t>
  </si>
  <si>
    <t>Fecha de la última actualización  (dd/mm/aaaa)</t>
  </si>
  <si>
    <t>25 de abril del 2024</t>
  </si>
  <si>
    <t xml:space="preserve">Cambios en la última actualización </t>
  </si>
  <si>
    <t>Se agregaron los datos del 2021, 2022 y 2023</t>
  </si>
  <si>
    <t xml:space="preserve">Descripción de los cambios </t>
  </si>
  <si>
    <t>Actualización de los datos hasta el periodo 2023</t>
  </si>
  <si>
    <t xml:space="preserve">Autor de la última actualización </t>
  </si>
  <si>
    <t xml:space="preserve">Esteban Bonilla Elizondo (Jefe a.i. Departamento de Control Minero, Dirección de Geología y Minas del MINAE)		</t>
  </si>
  <si>
    <t>Años</t>
  </si>
  <si>
    <t>Cauces</t>
  </si>
  <si>
    <t>Canteras</t>
  </si>
  <si>
    <t>Caliza</t>
  </si>
  <si>
    <t>Total Anual</t>
  </si>
  <si>
    <t>Fuente: Informes de Labores anuales. Departamento de Control Minero DGM</t>
  </si>
  <si>
    <t>Promedio anual de materiales extraídos en minería no metálica en Costa Rica:</t>
  </si>
  <si>
    <r>
      <t>m</t>
    </r>
    <r>
      <rPr>
        <b/>
        <vertAlign val="superscript"/>
        <sz val="12"/>
        <color theme="1"/>
        <rFont val="Calibri"/>
        <family val="2"/>
      </rPr>
      <t>3</t>
    </r>
  </si>
  <si>
    <t>Relación de percepción:</t>
  </si>
  <si>
    <r>
      <rPr>
        <sz val="11"/>
        <color rgb="FF000000"/>
        <rFont val="Calibri"/>
        <scheme val="minor"/>
      </rPr>
      <t>Vagonetas de 12m</t>
    </r>
    <r>
      <rPr>
        <vertAlign val="superscript"/>
        <sz val="11"/>
        <color rgb="FF000000"/>
        <rFont val="Calibri"/>
        <scheme val="minor"/>
      </rPr>
      <t>3</t>
    </r>
  </si>
  <si>
    <t>Nota: El valor es el reportado por los concesionarios en los informes anuales de labores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</si>
</sst>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0.0"/>
    <numFmt numFmtId="166" formatCode="_-* #,##0.0_-;\-* #,##0.0_-;_-* &quot;-&quot;_-;_-@_-"/>
    <numFmt numFmtId="167" formatCode="_-* #,##0_-;\-* #,##0_-;_-* &quot;-&quot;??_-;_-@_-"/>
  </numFmts>
  <fonts count="24">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sz val="8"/>
      <color rgb="FF000000"/>
      <name val="Calibri"/>
      <family val="2"/>
    </font>
    <font>
      <sz val="11"/>
      <color rgb="FFFF0000"/>
      <name val="Calibri"/>
      <family val="2"/>
    </font>
    <font>
      <u/>
      <sz val="11"/>
      <color theme="10"/>
      <name val="Calibri"/>
      <family val="2"/>
      <scheme val="minor"/>
    </font>
    <font>
      <sz val="11"/>
      <name val="Calibri"/>
      <family val="2"/>
    </font>
    <font>
      <sz val="11"/>
      <color theme="1"/>
      <name val="Calibri"/>
      <family val="2"/>
      <scheme val="minor"/>
    </font>
    <font>
      <b/>
      <sz val="11"/>
      <color theme="1"/>
      <name val="Calibri"/>
      <family val="2"/>
    </font>
    <font>
      <b/>
      <sz val="12"/>
      <color theme="1"/>
      <name val="Calibri"/>
      <family val="2"/>
    </font>
    <font>
      <vertAlign val="superscript"/>
      <sz val="11"/>
      <color theme="1"/>
      <name val="Calibri"/>
      <family val="2"/>
    </font>
    <font>
      <b/>
      <vertAlign val="superscript"/>
      <sz val="12"/>
      <color theme="1"/>
      <name val="Calibri"/>
      <family val="2"/>
    </font>
    <font>
      <b/>
      <sz val="12"/>
      <color theme="1"/>
      <name val="Calibri"/>
      <family val="2"/>
      <scheme val="minor"/>
    </font>
    <font>
      <sz val="11"/>
      <color rgb="FFFF0000"/>
      <name val="Calibri"/>
      <family val="2"/>
      <scheme val="minor"/>
    </font>
    <font>
      <b/>
      <sz val="11"/>
      <name val="Calibri"/>
      <family val="2"/>
    </font>
    <font>
      <b/>
      <sz val="16"/>
      <color theme="1"/>
      <name val="Calibri"/>
      <family val="2"/>
      <scheme val="minor"/>
    </font>
    <font>
      <b/>
      <sz val="11"/>
      <color theme="1"/>
      <name val="Calibri"/>
      <family val="2"/>
      <scheme val="minor"/>
    </font>
    <font>
      <b/>
      <sz val="16"/>
      <color theme="0"/>
      <name val="Calibri"/>
      <family val="2"/>
      <scheme val="minor"/>
    </font>
    <font>
      <sz val="11"/>
      <color rgb="FF000000"/>
      <name val="Calibri"/>
      <scheme val="minor"/>
    </font>
    <font>
      <vertAlign val="superscript"/>
      <sz val="11"/>
      <color rgb="FF000000"/>
      <name val="Calibri"/>
      <scheme val="minor"/>
    </font>
  </fonts>
  <fills count="10">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theme="4" tint="-0.249977111117893"/>
        <bgColor indexed="64"/>
      </patternFill>
    </fill>
    <fill>
      <patternFill patternType="solid">
        <fgColor theme="0" tint="-0.34998626667073579"/>
        <bgColor indexed="64"/>
      </patternFill>
    </fill>
    <fill>
      <patternFill patternType="solid">
        <fgColor rgb="FFC00000"/>
        <bgColor indexed="64"/>
      </patternFill>
    </fill>
    <fill>
      <patternFill patternType="solid">
        <fgColor theme="0"/>
        <bgColor indexed="64"/>
      </patternFill>
    </fill>
    <fill>
      <patternFill patternType="solid">
        <fgColor rgb="FF9FD3F3"/>
        <bgColor indexed="64"/>
      </patternFill>
    </fill>
    <fill>
      <patternFill patternType="solid">
        <fgColor rgb="FF1983C5"/>
        <bgColor indexed="64"/>
      </patternFill>
    </fill>
  </fills>
  <borders count="1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9" fillId="0" borderId="0" applyNumberFormat="0" applyFill="0" applyBorder="0" applyAlignment="0" applyProtection="0"/>
  </cellStyleXfs>
  <cellXfs count="79">
    <xf numFmtId="0" fontId="0" fillId="0" borderId="0" xfId="0"/>
    <xf numFmtId="0" fontId="1" fillId="0" borderId="0" xfId="0" applyFont="1"/>
    <xf numFmtId="0" fontId="2" fillId="0" borderId="2" xfId="0" applyFont="1" applyBorder="1" applyAlignment="1">
      <alignment vertical="center" wrapText="1"/>
    </xf>
    <xf numFmtId="0" fontId="4" fillId="0" borderId="2" xfId="0" applyFont="1"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1" fillId="3" borderId="0" xfId="0" applyFont="1" applyFill="1" applyAlignment="1">
      <alignment horizontal="left" vertical="center" wrapText="1"/>
    </xf>
    <xf numFmtId="0" fontId="3" fillId="0" borderId="0" xfId="0" applyFont="1" applyAlignment="1">
      <alignment horizontal="center"/>
    </xf>
    <xf numFmtId="0" fontId="1" fillId="3" borderId="0" xfId="0" applyFont="1" applyFill="1" applyAlignment="1">
      <alignment vertical="top" wrapText="1"/>
    </xf>
    <xf numFmtId="0" fontId="1" fillId="3" borderId="0" xfId="0" applyFont="1" applyFill="1"/>
    <xf numFmtId="0" fontId="1" fillId="0" borderId="4" xfId="0" applyFont="1" applyBorder="1"/>
    <xf numFmtId="0" fontId="7" fillId="0" borderId="0" xfId="0" applyFont="1"/>
    <xf numFmtId="0" fontId="8" fillId="0" borderId="0" xfId="0" applyFont="1"/>
    <xf numFmtId="0" fontId="6" fillId="0" borderId="0" xfId="0" applyFont="1" applyAlignment="1">
      <alignment horizontal="left" wrapText="1"/>
    </xf>
    <xf numFmtId="164" fontId="1" fillId="0" borderId="0" xfId="1" applyFont="1"/>
    <xf numFmtId="9" fontId="1" fillId="0" borderId="0" xfId="2" applyFont="1"/>
    <xf numFmtId="0" fontId="1" fillId="4" borderId="4" xfId="0" applyFont="1" applyFill="1" applyBorder="1"/>
    <xf numFmtId="0" fontId="1" fillId="5" borderId="4" xfId="0" applyFont="1" applyFill="1" applyBorder="1"/>
    <xf numFmtId="166" fontId="13" fillId="0" borderId="0" xfId="0" applyNumberFormat="1" applyFont="1"/>
    <xf numFmtId="0" fontId="13" fillId="0" borderId="0" xfId="0" applyFont="1"/>
    <xf numFmtId="0" fontId="13" fillId="0" borderId="0" xfId="0" applyFont="1" applyAlignment="1">
      <alignment horizontal="right"/>
    </xf>
    <xf numFmtId="165" fontId="13" fillId="0" borderId="0" xfId="0" applyNumberFormat="1" applyFont="1" applyAlignment="1">
      <alignment horizontal="right"/>
    </xf>
    <xf numFmtId="167" fontId="16" fillId="0" borderId="0" xfId="0" applyNumberFormat="1" applyFont="1"/>
    <xf numFmtId="0" fontId="1" fillId="3" borderId="11" xfId="0" applyFont="1" applyFill="1" applyBorder="1" applyAlignment="1">
      <alignment horizontal="center" vertical="top" wrapText="1"/>
    </xf>
    <xf numFmtId="0" fontId="1" fillId="3" borderId="12" xfId="0" applyFont="1" applyFill="1" applyBorder="1"/>
    <xf numFmtId="0" fontId="1" fillId="3" borderId="13" xfId="0" applyFont="1" applyFill="1" applyBorder="1" applyAlignment="1">
      <alignment vertical="top" wrapText="1"/>
    </xf>
    <xf numFmtId="0" fontId="1" fillId="0" borderId="14" xfId="0" applyFont="1" applyBorder="1"/>
    <xf numFmtId="0" fontId="1" fillId="6" borderId="13" xfId="0" applyFont="1" applyFill="1" applyBorder="1"/>
    <xf numFmtId="0" fontId="1" fillId="0" borderId="12" xfId="0" applyFont="1" applyBorder="1" applyAlignment="1">
      <alignment horizontal="left"/>
    </xf>
    <xf numFmtId="166" fontId="1" fillId="0" borderId="0" xfId="1" applyNumberFormat="1" applyFont="1" applyBorder="1"/>
    <xf numFmtId="166" fontId="0" fillId="0" borderId="0" xfId="0" applyNumberFormat="1"/>
    <xf numFmtId="166" fontId="1" fillId="0" borderId="0" xfId="0" applyNumberFormat="1" applyFont="1"/>
    <xf numFmtId="166" fontId="1" fillId="0" borderId="13" xfId="0" applyNumberFormat="1" applyFont="1" applyBorder="1" applyAlignment="1">
      <alignment horizontal="left"/>
    </xf>
    <xf numFmtId="0" fontId="1" fillId="0" borderId="15" xfId="0" applyFont="1" applyBorder="1" applyAlignment="1">
      <alignment horizontal="left"/>
    </xf>
    <xf numFmtId="0" fontId="1" fillId="0" borderId="13" xfId="0" applyFont="1" applyBorder="1"/>
    <xf numFmtId="0" fontId="1" fillId="0" borderId="12" xfId="0" applyFont="1" applyBorder="1"/>
    <xf numFmtId="0" fontId="1" fillId="0" borderId="16" xfId="0" applyFont="1" applyBorder="1"/>
    <xf numFmtId="0" fontId="1" fillId="0" borderId="17" xfId="0" applyFont="1" applyBorder="1"/>
    <xf numFmtId="0" fontId="1" fillId="0" borderId="18" xfId="0" applyFont="1" applyBorder="1"/>
    <xf numFmtId="0" fontId="17" fillId="0" borderId="0" xfId="0" applyFont="1"/>
    <xf numFmtId="0" fontId="10" fillId="0" borderId="0" xfId="0" applyFont="1"/>
    <xf numFmtId="0" fontId="6" fillId="0" borderId="0" xfId="0" applyFont="1" applyAlignment="1">
      <alignment vertical="center" wrapText="1"/>
    </xf>
    <xf numFmtId="0" fontId="1" fillId="0" borderId="0" xfId="0" applyFont="1" applyAlignment="1">
      <alignment horizontal="left" vertical="center" wrapText="1"/>
    </xf>
    <xf numFmtId="0" fontId="20" fillId="0" borderId="0" xfId="0" applyFont="1" applyAlignment="1">
      <alignment vertical="center" wrapText="1"/>
    </xf>
    <xf numFmtId="0" fontId="0" fillId="0" borderId="0" xfId="0" applyAlignment="1">
      <alignment wrapText="1"/>
    </xf>
    <xf numFmtId="0" fontId="20" fillId="0" borderId="2" xfId="0" applyFont="1" applyBorder="1" applyAlignment="1">
      <alignment horizontal="left" wrapText="1"/>
    </xf>
    <xf numFmtId="0" fontId="16" fillId="8" borderId="0" xfId="0" applyFont="1" applyFill="1" applyAlignment="1">
      <alignment horizontal="center" vertical="center" wrapText="1"/>
    </xf>
    <xf numFmtId="0" fontId="1" fillId="0" borderId="2" xfId="0" applyFont="1" applyBorder="1" applyAlignment="1">
      <alignment horizontal="left" vertical="center" wrapText="1"/>
    </xf>
    <xf numFmtId="0" fontId="3" fillId="2" borderId="0" xfId="0" applyFont="1" applyFill="1" applyAlignment="1">
      <alignment horizontal="center"/>
    </xf>
    <xf numFmtId="0" fontId="3" fillId="0" borderId="1" xfId="0" applyFont="1" applyBorder="1" applyAlignment="1">
      <alignment horizontal="center"/>
    </xf>
    <xf numFmtId="0" fontId="1" fillId="0" borderId="2" xfId="0" applyFont="1" applyBorder="1" applyAlignment="1">
      <alignment vertical="top" wrapText="1"/>
    </xf>
    <xf numFmtId="0" fontId="1"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 fillId="0" borderId="2" xfId="0" applyFont="1" applyBorder="1" applyAlignment="1">
      <alignment horizontal="left" wrapText="1"/>
    </xf>
    <xf numFmtId="0" fontId="1" fillId="0" borderId="2" xfId="0" applyFont="1" applyBorder="1" applyAlignment="1">
      <alignment horizontal="left"/>
    </xf>
    <xf numFmtId="0" fontId="5" fillId="0" borderId="1" xfId="0" applyFont="1" applyBorder="1" applyAlignment="1">
      <alignment horizontal="left" vertical="top"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0" fillId="3" borderId="2" xfId="0" applyFont="1" applyFill="1" applyBorder="1" applyAlignment="1">
      <alignment horizontal="left" vertical="center" wrapText="1"/>
    </xf>
    <xf numFmtId="0" fontId="21" fillId="9" borderId="0" xfId="0" applyFont="1" applyFill="1" applyAlignment="1">
      <alignment horizontal="center"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3" fillId="7" borderId="6" xfId="0" applyFont="1" applyFill="1" applyBorder="1" applyAlignment="1">
      <alignment horizontal="center"/>
    </xf>
    <xf numFmtId="0" fontId="13" fillId="7" borderId="7" xfId="0" applyFont="1" applyFill="1" applyBorder="1" applyAlignment="1">
      <alignment horizontal="center"/>
    </xf>
    <xf numFmtId="0" fontId="13" fillId="7" borderId="8" xfId="0" applyFont="1" applyFill="1" applyBorder="1" applyAlignment="1">
      <alignment horizontal="center"/>
    </xf>
    <xf numFmtId="0" fontId="0" fillId="0" borderId="0" xfId="0" applyAlignment="1">
      <alignment horizontal="right"/>
    </xf>
    <xf numFmtId="0" fontId="22" fillId="0" borderId="0" xfId="0" applyFont="1"/>
    <xf numFmtId="0" fontId="9" fillId="0" borderId="2" xfId="3" applyBorder="1" applyAlignment="1">
      <alignment horizontal="left" vertical="center" wrapText="1"/>
    </xf>
    <xf numFmtId="0" fontId="9" fillId="0" borderId="2" xfId="3" applyFill="1" applyBorder="1" applyAlignment="1">
      <alignment horizontal="left" vertical="center" wrapText="1"/>
    </xf>
  </cellXfs>
  <cellStyles count="4">
    <cellStyle name="Hyperlink" xfId="3" xr:uid="{00000000-000B-0000-0000-000008000000}"/>
    <cellStyle name="Millares [0]" xfId="1" builtinId="6"/>
    <cellStyle name="Normal" xfId="0" builtinId="0"/>
    <cellStyle name="Porcentaje" xfId="2" builtinId="5"/>
  </cellStyles>
  <dxfs count="6">
    <dxf>
      <font>
        <b val="0"/>
        <i val="0"/>
        <strike val="0"/>
        <condense val="0"/>
        <extend val="0"/>
        <outline val="0"/>
        <shadow val="0"/>
        <u val="none"/>
        <vertAlign val="baseline"/>
        <sz val="11"/>
        <color theme="1"/>
        <name val="Calibri"/>
        <scheme val="none"/>
      </font>
      <numFmt numFmtId="166" formatCode="_-* #,##0.0_-;\-* #,##0.0_-;_-* &quot;-&quot;_-;_-@_-"/>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none"/>
      </font>
      <numFmt numFmtId="166" formatCode="_-* #,##0.0_-;\-* #,##0.0_-;_-* &quot;-&quot;_-;_-@_-"/>
    </dxf>
    <dxf>
      <numFmt numFmtId="166" formatCode="_-* #,##0.0_-;\-* #,##0.0_-;_-* &quot;-&quot;_-;_-@_-"/>
    </dxf>
    <dxf>
      <font>
        <b val="0"/>
        <i val="0"/>
        <strike val="0"/>
        <condense val="0"/>
        <extend val="0"/>
        <outline val="0"/>
        <shadow val="0"/>
        <u val="none"/>
        <vertAlign val="baseline"/>
        <sz val="11"/>
        <color theme="1"/>
        <name val="Calibri"/>
        <scheme val="none"/>
      </font>
      <numFmt numFmtId="166" formatCode="_-* #,##0.0_-;\-* #,##0.0_-;_-* &quot;-&quot;_-;_-@_-"/>
    </dxf>
    <dxf>
      <font>
        <b val="0"/>
        <i val="0"/>
        <strike val="0"/>
        <condense val="0"/>
        <extend val="0"/>
        <outline val="0"/>
        <shadow val="0"/>
        <u val="none"/>
        <vertAlign val="baseline"/>
        <sz val="11"/>
        <color theme="1"/>
        <name val="Calibri"/>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CR" b="1">
                <a:solidFill>
                  <a:sysClr val="windowText" lastClr="000000"/>
                </a:solidFill>
              </a:rPr>
              <a:t>Cantidad de metros cúbicos extraídos por año de materiales para agregados de construcción</a:t>
            </a:r>
          </a:p>
        </c:rich>
      </c:tx>
      <c:layout>
        <c:manualLayout>
          <c:xMode val="edge"/>
          <c:yMode val="edge"/>
          <c:x val="0.11086166785969935"/>
          <c:y val="1.570166344906201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1"/>
          <c:order val="0"/>
          <c:tx>
            <c:strRef>
              <c:f>'RG 3.1 '!$D$5</c:f>
              <c:strCache>
                <c:ptCount val="1"/>
                <c:pt idx="0">
                  <c:v>Cauces</c:v>
                </c:pt>
              </c:strCache>
            </c:strRef>
          </c:tx>
          <c:spPr>
            <a:solidFill>
              <a:schemeClr val="accent2"/>
            </a:solidFill>
            <a:ln>
              <a:noFill/>
            </a:ln>
            <a:effectLst/>
          </c:spPr>
          <c:invertIfNegative val="0"/>
          <c:cat>
            <c:numRef>
              <c:f>'RG 3.1 '!$C$6:$C$11</c:f>
              <c:numCache>
                <c:formatCode>General</c:formatCode>
                <c:ptCount val="6"/>
                <c:pt idx="0">
                  <c:v>2018</c:v>
                </c:pt>
                <c:pt idx="1">
                  <c:v>2019</c:v>
                </c:pt>
                <c:pt idx="2">
                  <c:v>2020</c:v>
                </c:pt>
                <c:pt idx="3">
                  <c:v>2021</c:v>
                </c:pt>
                <c:pt idx="4">
                  <c:v>2022</c:v>
                </c:pt>
                <c:pt idx="5">
                  <c:v>2023</c:v>
                </c:pt>
              </c:numCache>
            </c:numRef>
          </c:cat>
          <c:val>
            <c:numRef>
              <c:f>'RG 3.1 '!$D$6:$D$11</c:f>
              <c:numCache>
                <c:formatCode>_-* #,##0.0_-;\-* #,##0.0_-;_-* "-"_-;_-@_-</c:formatCode>
                <c:ptCount val="6"/>
                <c:pt idx="0">
                  <c:v>6013296</c:v>
                </c:pt>
                <c:pt idx="1">
                  <c:v>6450663</c:v>
                </c:pt>
                <c:pt idx="2">
                  <c:v>6948500</c:v>
                </c:pt>
                <c:pt idx="3">
                  <c:v>5654772</c:v>
                </c:pt>
                <c:pt idx="4">
                  <c:v>6253859</c:v>
                </c:pt>
                <c:pt idx="5">
                  <c:v>4706926.42</c:v>
                </c:pt>
              </c:numCache>
            </c:numRef>
          </c:val>
          <c:extLst>
            <c:ext xmlns:c16="http://schemas.microsoft.com/office/drawing/2014/chart" uri="{C3380CC4-5D6E-409C-BE32-E72D297353CC}">
              <c16:uniqueId val="{00000001-823A-4ACC-AF5E-4058ECEF9790}"/>
            </c:ext>
          </c:extLst>
        </c:ser>
        <c:ser>
          <c:idx val="2"/>
          <c:order val="1"/>
          <c:tx>
            <c:strRef>
              <c:f>'RG 3.1 '!$E$5</c:f>
              <c:strCache>
                <c:ptCount val="1"/>
                <c:pt idx="0">
                  <c:v>Canteras</c:v>
                </c:pt>
              </c:strCache>
            </c:strRef>
          </c:tx>
          <c:spPr>
            <a:solidFill>
              <a:schemeClr val="accent3"/>
            </a:solidFill>
            <a:ln>
              <a:noFill/>
            </a:ln>
            <a:effectLst/>
          </c:spPr>
          <c:invertIfNegative val="0"/>
          <c:cat>
            <c:numRef>
              <c:f>'RG 3.1 '!$C$6:$C$11</c:f>
              <c:numCache>
                <c:formatCode>General</c:formatCode>
                <c:ptCount val="6"/>
                <c:pt idx="0">
                  <c:v>2018</c:v>
                </c:pt>
                <c:pt idx="1">
                  <c:v>2019</c:v>
                </c:pt>
                <c:pt idx="2">
                  <c:v>2020</c:v>
                </c:pt>
                <c:pt idx="3">
                  <c:v>2021</c:v>
                </c:pt>
                <c:pt idx="4">
                  <c:v>2022</c:v>
                </c:pt>
                <c:pt idx="5">
                  <c:v>2023</c:v>
                </c:pt>
              </c:numCache>
            </c:numRef>
          </c:cat>
          <c:val>
            <c:numRef>
              <c:f>'RG 3.1 '!$E$6:$E$11</c:f>
              <c:numCache>
                <c:formatCode>_-* #,##0.0_-;\-* #,##0.0_-;_-* "-"_-;_-@_-</c:formatCode>
                <c:ptCount val="6"/>
                <c:pt idx="0">
                  <c:v>5418855</c:v>
                </c:pt>
                <c:pt idx="1">
                  <c:v>4862920</c:v>
                </c:pt>
                <c:pt idx="2">
                  <c:v>4542676</c:v>
                </c:pt>
                <c:pt idx="3">
                  <c:v>3329773.77</c:v>
                </c:pt>
                <c:pt idx="4">
                  <c:v>3307081.29</c:v>
                </c:pt>
                <c:pt idx="5">
                  <c:v>3703461.54</c:v>
                </c:pt>
              </c:numCache>
            </c:numRef>
          </c:val>
          <c:extLst>
            <c:ext xmlns:c16="http://schemas.microsoft.com/office/drawing/2014/chart" uri="{C3380CC4-5D6E-409C-BE32-E72D297353CC}">
              <c16:uniqueId val="{00000002-823A-4ACC-AF5E-4058ECEF9790}"/>
            </c:ext>
          </c:extLst>
        </c:ser>
        <c:ser>
          <c:idx val="3"/>
          <c:order val="2"/>
          <c:tx>
            <c:strRef>
              <c:f>'RG 3.1 '!$F$5</c:f>
              <c:strCache>
                <c:ptCount val="1"/>
                <c:pt idx="0">
                  <c:v>Caliza</c:v>
                </c:pt>
              </c:strCache>
            </c:strRef>
          </c:tx>
          <c:spPr>
            <a:solidFill>
              <a:schemeClr val="accent4"/>
            </a:solidFill>
            <a:ln>
              <a:noFill/>
            </a:ln>
            <a:effectLst/>
          </c:spPr>
          <c:invertIfNegative val="0"/>
          <c:cat>
            <c:numRef>
              <c:f>'RG 3.1 '!$C$6:$C$11</c:f>
              <c:numCache>
                <c:formatCode>General</c:formatCode>
                <c:ptCount val="6"/>
                <c:pt idx="0">
                  <c:v>2018</c:v>
                </c:pt>
                <c:pt idx="1">
                  <c:v>2019</c:v>
                </c:pt>
                <c:pt idx="2">
                  <c:v>2020</c:v>
                </c:pt>
                <c:pt idx="3">
                  <c:v>2021</c:v>
                </c:pt>
                <c:pt idx="4">
                  <c:v>2022</c:v>
                </c:pt>
                <c:pt idx="5">
                  <c:v>2023</c:v>
                </c:pt>
              </c:numCache>
            </c:numRef>
          </c:cat>
          <c:val>
            <c:numRef>
              <c:f>'RG 3.1 '!$F$6:$F$11</c:f>
              <c:numCache>
                <c:formatCode>_-* #,##0.0_-;\-* #,##0.0_-;_-* "-"_-;_-@_-</c:formatCode>
                <c:ptCount val="6"/>
                <c:pt idx="0">
                  <c:v>1116248</c:v>
                </c:pt>
                <c:pt idx="1">
                  <c:v>1150179</c:v>
                </c:pt>
                <c:pt idx="2">
                  <c:v>1150244</c:v>
                </c:pt>
                <c:pt idx="3">
                  <c:v>1599218</c:v>
                </c:pt>
                <c:pt idx="4">
                  <c:v>1510654</c:v>
                </c:pt>
                <c:pt idx="5">
                  <c:v>1818987.25</c:v>
                </c:pt>
              </c:numCache>
            </c:numRef>
          </c:val>
          <c:extLst>
            <c:ext xmlns:c16="http://schemas.microsoft.com/office/drawing/2014/chart" uri="{C3380CC4-5D6E-409C-BE32-E72D297353CC}">
              <c16:uniqueId val="{00000003-B6AF-4191-8D4C-75D5DC12B7C2}"/>
            </c:ext>
          </c:extLst>
        </c:ser>
        <c:dLbls>
          <c:showLegendKey val="0"/>
          <c:showVal val="0"/>
          <c:showCatName val="0"/>
          <c:showSerName val="0"/>
          <c:showPercent val="0"/>
          <c:showBubbleSize val="0"/>
        </c:dLbls>
        <c:gapWidth val="219"/>
        <c:overlap val="-27"/>
        <c:axId val="1511213104"/>
        <c:axId val="1509773168"/>
      </c:barChart>
      <c:catAx>
        <c:axId val="15112131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Años</a:t>
                </a:r>
              </a:p>
            </c:rich>
          </c:tx>
          <c:layout>
            <c:manualLayout>
              <c:xMode val="edge"/>
              <c:yMode val="edge"/>
              <c:x val="0.51290645369081667"/>
              <c:y val="0.8696207204660920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773168"/>
        <c:crosses val="autoZero"/>
        <c:auto val="1"/>
        <c:lblAlgn val="ctr"/>
        <c:lblOffset val="100"/>
        <c:noMultiLvlLbl val="0"/>
      </c:catAx>
      <c:valAx>
        <c:axId val="1509773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Meetros cúbicos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1213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695325</xdr:colOff>
      <xdr:row>0</xdr:row>
      <xdr:rowOff>33336</xdr:rowOff>
    </xdr:from>
    <xdr:to>
      <xdr:col>16</xdr:col>
      <xdr:colOff>542925</xdr:colOff>
      <xdr:row>19</xdr:row>
      <xdr:rowOff>95250</xdr:rowOff>
    </xdr:to>
    <xdr:graphicFrame macro="">
      <xdr:nvGraphicFramePr>
        <xdr:cNvPr id="2" name="Gráfico 1">
          <a:extLst>
            <a:ext uri="{FF2B5EF4-FFF2-40B4-BE49-F238E27FC236}">
              <a16:creationId xmlns:a16="http://schemas.microsoft.com/office/drawing/2014/main" id="{81E1BF43-5CE7-4F18-B81E-C40ED42FAB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40</xdr:row>
      <xdr:rowOff>0</xdr:rowOff>
    </xdr:from>
    <xdr:to>
      <xdr:col>6</xdr:col>
      <xdr:colOff>304800</xdr:colOff>
      <xdr:row>41</xdr:row>
      <xdr:rowOff>114300</xdr:rowOff>
    </xdr:to>
    <xdr:sp macro="" textlink="">
      <xdr:nvSpPr>
        <xdr:cNvPr id="1026" name="AutoShape 2" descr="Tolva de 12 metros cúbicos media cama">
          <a:extLst>
            <a:ext uri="{FF2B5EF4-FFF2-40B4-BE49-F238E27FC236}">
              <a16:creationId xmlns:a16="http://schemas.microsoft.com/office/drawing/2014/main" id="{9530BD63-7532-4EA8-B886-F6B1AA952A1A}"/>
            </a:ext>
          </a:extLst>
        </xdr:cNvPr>
        <xdr:cNvSpPr>
          <a:spLocks noChangeAspect="1" noChangeArrowheads="1"/>
        </xdr:cNvSpPr>
      </xdr:nvSpPr>
      <xdr:spPr bwMode="auto">
        <a:xfrm>
          <a:off x="6162675"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33</xdr:row>
      <xdr:rowOff>0</xdr:rowOff>
    </xdr:from>
    <xdr:to>
      <xdr:col>9</xdr:col>
      <xdr:colOff>304800</xdr:colOff>
      <xdr:row>34</xdr:row>
      <xdr:rowOff>114300</xdr:rowOff>
    </xdr:to>
    <xdr:sp macro="" textlink="">
      <xdr:nvSpPr>
        <xdr:cNvPr id="1027" name="AutoShape 3" descr="Tolva de 12 metros cúbicos media cama">
          <a:extLst>
            <a:ext uri="{FF2B5EF4-FFF2-40B4-BE49-F238E27FC236}">
              <a16:creationId xmlns:a16="http://schemas.microsoft.com/office/drawing/2014/main" id="{4B85E907-B714-45C7-9CCC-4DBF2923E382}"/>
            </a:ext>
          </a:extLst>
        </xdr:cNvPr>
        <xdr:cNvSpPr>
          <a:spLocks noChangeAspect="1" noChangeArrowheads="1"/>
        </xdr:cNvSpPr>
      </xdr:nvSpPr>
      <xdr:spPr bwMode="auto">
        <a:xfrm>
          <a:off x="8705850" y="654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27</xdr:row>
      <xdr:rowOff>0</xdr:rowOff>
    </xdr:from>
    <xdr:to>
      <xdr:col>13</xdr:col>
      <xdr:colOff>304800</xdr:colOff>
      <xdr:row>28</xdr:row>
      <xdr:rowOff>114300</xdr:rowOff>
    </xdr:to>
    <xdr:sp macro="" textlink="">
      <xdr:nvSpPr>
        <xdr:cNvPr id="1029" name="AutoShape 5" descr="Tolva de 12 metros cúbicos media cama">
          <a:extLst>
            <a:ext uri="{FF2B5EF4-FFF2-40B4-BE49-F238E27FC236}">
              <a16:creationId xmlns:a16="http://schemas.microsoft.com/office/drawing/2014/main" id="{93A1855D-D60E-4F55-9A1A-629092A45EB6}"/>
            </a:ext>
          </a:extLst>
        </xdr:cNvPr>
        <xdr:cNvSpPr>
          <a:spLocks noChangeAspect="1" noChangeArrowheads="1"/>
        </xdr:cNvSpPr>
      </xdr:nvSpPr>
      <xdr:spPr bwMode="auto">
        <a:xfrm>
          <a:off x="11753850" y="540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123825</xdr:colOff>
      <xdr:row>19</xdr:row>
      <xdr:rowOff>92339</xdr:rowOff>
    </xdr:from>
    <xdr:to>
      <xdr:col>5</xdr:col>
      <xdr:colOff>1390650</xdr:colOff>
      <xdr:row>35</xdr:row>
      <xdr:rowOff>8579</xdr:rowOff>
    </xdr:to>
    <xdr:pic>
      <xdr:nvPicPr>
        <xdr:cNvPr id="3" name="Imagen 2">
          <a:extLst>
            <a:ext uri="{FF2B5EF4-FFF2-40B4-BE49-F238E27FC236}">
              <a16:creationId xmlns:a16="http://schemas.microsoft.com/office/drawing/2014/main" id="{9880AE7D-9A1B-4A65-8A82-137657FD63A2}"/>
            </a:ext>
          </a:extLst>
        </xdr:cNvPr>
        <xdr:cNvPicPr>
          <a:picLocks noChangeAspect="1"/>
        </xdr:cNvPicPr>
      </xdr:nvPicPr>
      <xdr:blipFill>
        <a:blip xmlns:r="http://schemas.openxmlformats.org/officeDocument/2006/relationships" r:embed="rId2"/>
        <a:stretch>
          <a:fillRect/>
        </a:stretch>
      </xdr:blipFill>
      <xdr:spPr>
        <a:xfrm>
          <a:off x="885825" y="4883414"/>
          <a:ext cx="5400675" cy="32023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1530B7-8D9A-4A6D-87D8-9421CBFD34DD}" name="Tabla13" displayName="Tabla13" ref="C5:G11" totalsRowShown="0" headerRowDxfId="5">
  <autoFilter ref="C5:G11" xr:uid="{24161788-C8FE-44E4-B8E7-7FC42B06E105}"/>
  <tableColumns count="5">
    <tableColumn id="1" xr3:uid="{D9990637-AEC9-4DC8-9291-D79017CDA808}" name="Años" dataDxfId="4"/>
    <tableColumn id="2" xr3:uid="{E3E5A5CF-DDF8-462F-9FE5-0F8E4B731B76}" name="Cauces" dataDxfId="3" dataCellStyle="Millares [0]"/>
    <tableColumn id="3" xr3:uid="{12DF1FA4-E8F5-48B7-A53E-88EC1FA7D583}" name="Canteras" dataDxfId="2"/>
    <tableColumn id="4" xr3:uid="{10159AFB-C561-4715-A4EB-C8A065136280}" name="Caliza" dataDxfId="1"/>
    <tableColumn id="5" xr3:uid="{511BEE57-CF43-43D4-A87A-9F9F36DFCA65}" name="Total Anual" dataDxfId="0"/>
  </tableColumns>
  <tableStyleInfo name="TableStyleLight1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bonilla@minae.go.cr"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opLeftCell="A26" workbookViewId="0">
      <selection activeCell="A17" sqref="A17"/>
    </sheetView>
  </sheetViews>
  <sheetFormatPr defaultColWidth="11.42578125" defaultRowHeight="15"/>
  <cols>
    <col min="1" max="1" width="28.28515625" customWidth="1"/>
    <col min="3" max="3" width="23.85546875" customWidth="1"/>
    <col min="4" max="4" width="70.28515625" customWidth="1"/>
  </cols>
  <sheetData>
    <row r="1" spans="1:4">
      <c r="A1" s="1"/>
      <c r="B1" s="1"/>
      <c r="C1" s="1"/>
      <c r="D1" s="1"/>
    </row>
    <row r="2" spans="1:4" ht="154.5" customHeight="1">
      <c r="A2" s="50" t="s">
        <v>0</v>
      </c>
      <c r="B2" s="50"/>
      <c r="C2" s="50"/>
      <c r="D2" s="50"/>
    </row>
    <row r="3" spans="1:4">
      <c r="A3" s="1"/>
      <c r="B3" s="1"/>
      <c r="C3" s="1"/>
      <c r="D3" s="1"/>
    </row>
    <row r="4" spans="1:4" ht="21">
      <c r="A4" s="52" t="s">
        <v>1</v>
      </c>
      <c r="B4" s="52"/>
      <c r="C4" s="52"/>
      <c r="D4" s="52"/>
    </row>
    <row r="5" spans="1:4" ht="21">
      <c r="A5" s="53"/>
      <c r="B5" s="53"/>
      <c r="C5" s="53"/>
      <c r="D5" s="1"/>
    </row>
    <row r="6" spans="1:4" ht="47.25">
      <c r="A6" s="2" t="s">
        <v>2</v>
      </c>
      <c r="B6" s="54" t="s">
        <v>3</v>
      </c>
      <c r="C6" s="54"/>
      <c r="D6" s="54"/>
    </row>
    <row r="7" spans="1:4" ht="105.6" customHeight="1">
      <c r="A7" s="2" t="s">
        <v>4</v>
      </c>
      <c r="B7" s="55" t="s">
        <v>5</v>
      </c>
      <c r="C7" s="55"/>
      <c r="D7" s="55"/>
    </row>
    <row r="8" spans="1:4" ht="15.75">
      <c r="A8" s="3" t="s">
        <v>6</v>
      </c>
      <c r="B8" s="51" t="s">
        <v>7</v>
      </c>
      <c r="C8" s="51"/>
      <c r="D8" s="51"/>
    </row>
    <row r="9" spans="1:4" ht="33" customHeight="1">
      <c r="A9" s="2" t="s">
        <v>8</v>
      </c>
      <c r="B9" s="54" t="s">
        <v>9</v>
      </c>
      <c r="C9" s="54"/>
      <c r="D9" s="54"/>
    </row>
    <row r="10" spans="1:4" ht="63">
      <c r="A10" s="2" t="s">
        <v>10</v>
      </c>
      <c r="B10" s="56" t="s">
        <v>11</v>
      </c>
      <c r="C10" s="57"/>
      <c r="D10" s="58"/>
    </row>
    <row r="11" spans="1:4" ht="15.75">
      <c r="A11" s="2" t="s">
        <v>12</v>
      </c>
      <c r="B11" s="54" t="s">
        <v>13</v>
      </c>
      <c r="C11" s="54"/>
      <c r="D11" s="54"/>
    </row>
    <row r="12" spans="1:4" ht="46.15" customHeight="1">
      <c r="A12" s="2" t="s">
        <v>14</v>
      </c>
      <c r="B12" s="51" t="s">
        <v>15</v>
      </c>
      <c r="C12" s="51"/>
      <c r="D12" s="51"/>
    </row>
    <row r="13" spans="1:4" ht="48" customHeight="1">
      <c r="A13" s="2" t="s">
        <v>16</v>
      </c>
      <c r="B13" s="55" t="s">
        <v>17</v>
      </c>
      <c r="C13" s="55"/>
      <c r="D13" s="55"/>
    </row>
    <row r="14" spans="1:4" ht="15.75" customHeight="1">
      <c r="A14" s="2" t="s">
        <v>18</v>
      </c>
      <c r="B14" s="55" t="s">
        <v>19</v>
      </c>
      <c r="C14" s="55"/>
      <c r="D14" s="55"/>
    </row>
    <row r="15" spans="1:4" ht="77.25" customHeight="1">
      <c r="A15" s="2" t="s">
        <v>20</v>
      </c>
      <c r="B15" s="59" t="s">
        <v>21</v>
      </c>
      <c r="C15" s="60"/>
      <c r="D15" s="60"/>
    </row>
    <row r="16" spans="1:4" ht="60" customHeight="1">
      <c r="A16" s="2" t="s">
        <v>22</v>
      </c>
      <c r="B16" s="51" t="s">
        <v>23</v>
      </c>
      <c r="C16" s="51"/>
      <c r="D16" s="51"/>
    </row>
    <row r="17" spans="1:5" ht="107.25" customHeight="1">
      <c r="A17" s="2" t="s">
        <v>24</v>
      </c>
      <c r="B17" s="55" t="s">
        <v>25</v>
      </c>
      <c r="C17" s="55"/>
      <c r="D17" s="55"/>
    </row>
    <row r="18" spans="1:5">
      <c r="A18" s="61"/>
      <c r="B18" s="61"/>
      <c r="C18" s="61"/>
      <c r="D18" s="61"/>
    </row>
    <row r="19" spans="1:5" ht="21">
      <c r="A19" s="52" t="s">
        <v>26</v>
      </c>
      <c r="B19" s="52"/>
      <c r="C19" s="52"/>
      <c r="D19" s="52"/>
    </row>
    <row r="20" spans="1:5" ht="21">
      <c r="A20" s="4"/>
      <c r="B20" s="4"/>
      <c r="C20" s="4"/>
      <c r="D20" s="5"/>
    </row>
    <row r="21" spans="1:5">
      <c r="A21" s="6" t="s">
        <v>27</v>
      </c>
      <c r="B21" s="51" t="s">
        <v>28</v>
      </c>
      <c r="C21" s="51"/>
      <c r="D21" s="51"/>
    </row>
    <row r="22" spans="1:5" ht="58.5" customHeight="1">
      <c r="A22" s="7" t="s">
        <v>29</v>
      </c>
      <c r="B22" s="62" t="s">
        <v>30</v>
      </c>
      <c r="C22" s="63"/>
      <c r="D22" s="64"/>
    </row>
    <row r="23" spans="1:5" ht="45">
      <c r="A23" s="8" t="s">
        <v>31</v>
      </c>
      <c r="B23" s="65" t="s">
        <v>32</v>
      </c>
      <c r="C23" s="65"/>
      <c r="D23" s="65"/>
      <c r="E23" s="43"/>
    </row>
    <row r="24" spans="1:5">
      <c r="A24" s="9"/>
      <c r="B24" s="10"/>
      <c r="C24" s="10"/>
      <c r="D24" s="10"/>
    </row>
    <row r="25" spans="1:5" ht="21">
      <c r="A25" s="52" t="s">
        <v>33</v>
      </c>
      <c r="B25" s="52"/>
      <c r="C25" s="52"/>
      <c r="D25" s="52"/>
    </row>
    <row r="26" spans="1:5" ht="21">
      <c r="A26" s="11"/>
      <c r="B26" s="11"/>
      <c r="C26" s="11"/>
      <c r="D26" s="11"/>
    </row>
    <row r="27" spans="1:5" ht="30.75">
      <c r="A27" s="6" t="s">
        <v>34</v>
      </c>
      <c r="B27" s="51" t="s">
        <v>35</v>
      </c>
      <c r="C27" s="51"/>
      <c r="D27" s="51"/>
    </row>
    <row r="28" spans="1:5">
      <c r="A28" s="6" t="s">
        <v>36</v>
      </c>
      <c r="B28" s="51" t="s">
        <v>28</v>
      </c>
      <c r="C28" s="51"/>
      <c r="D28" s="51"/>
    </row>
    <row r="29" spans="1:5">
      <c r="A29" s="6" t="s">
        <v>37</v>
      </c>
      <c r="B29" s="51" t="s">
        <v>38</v>
      </c>
      <c r="C29" s="51"/>
      <c r="D29" s="51"/>
    </row>
    <row r="30" spans="1:5">
      <c r="A30" s="6" t="s">
        <v>39</v>
      </c>
      <c r="B30" s="78" t="s">
        <v>40</v>
      </c>
      <c r="C30" s="77"/>
      <c r="D30" s="77"/>
    </row>
    <row r="31" spans="1:5">
      <c r="A31" s="6" t="s">
        <v>41</v>
      </c>
      <c r="B31" s="51" t="s">
        <v>42</v>
      </c>
      <c r="C31" s="51"/>
      <c r="D31" s="51"/>
    </row>
    <row r="32" spans="1:5">
      <c r="A32" s="45"/>
      <c r="B32" s="46"/>
      <c r="C32" s="46"/>
      <c r="D32" s="46"/>
    </row>
    <row r="33" spans="1:5" ht="21">
      <c r="A33" s="66" t="s">
        <v>43</v>
      </c>
      <c r="B33" s="66"/>
      <c r="C33" s="66"/>
      <c r="D33" s="66"/>
    </row>
    <row r="34" spans="1:5">
      <c r="A34" s="47"/>
      <c r="B34" s="47"/>
      <c r="C34" s="47"/>
      <c r="D34" s="48"/>
    </row>
    <row r="35" spans="1:5" ht="30">
      <c r="A35" s="49" t="s">
        <v>44</v>
      </c>
      <c r="B35" s="67" t="s">
        <v>45</v>
      </c>
      <c r="C35" s="68"/>
      <c r="D35" s="69"/>
    </row>
    <row r="36" spans="1:5" ht="30">
      <c r="A36" s="49" t="s">
        <v>46</v>
      </c>
      <c r="B36" s="67" t="s">
        <v>47</v>
      </c>
      <c r="C36" s="68"/>
      <c r="D36" s="69"/>
    </row>
    <row r="37" spans="1:5">
      <c r="A37" s="49" t="s">
        <v>48</v>
      </c>
      <c r="B37" s="67" t="s">
        <v>49</v>
      </c>
      <c r="C37" s="68"/>
      <c r="D37" s="69"/>
    </row>
    <row r="38" spans="1:5" ht="30.75">
      <c r="A38" s="49" t="s">
        <v>50</v>
      </c>
      <c r="B38" s="67" t="s">
        <v>51</v>
      </c>
      <c r="C38" s="68"/>
      <c r="D38" s="69"/>
    </row>
    <row r="40" spans="1:5" ht="20.25" customHeight="1">
      <c r="A40" s="17"/>
      <c r="B40" s="44"/>
      <c r="C40" s="44"/>
      <c r="D40" s="44"/>
      <c r="E40" s="16"/>
    </row>
  </sheetData>
  <mergeCells count="31">
    <mergeCell ref="A33:D33"/>
    <mergeCell ref="B35:D35"/>
    <mergeCell ref="B36:D36"/>
    <mergeCell ref="B37:D37"/>
    <mergeCell ref="B38:D38"/>
    <mergeCell ref="B30:D30"/>
    <mergeCell ref="B31:D31"/>
    <mergeCell ref="B22:D22"/>
    <mergeCell ref="B23:D23"/>
    <mergeCell ref="A25:D25"/>
    <mergeCell ref="B27:D27"/>
    <mergeCell ref="B28:D28"/>
    <mergeCell ref="B29:D29"/>
    <mergeCell ref="B21:D21"/>
    <mergeCell ref="A19:D19"/>
    <mergeCell ref="B9:D9"/>
    <mergeCell ref="B10:D10"/>
    <mergeCell ref="B11:D11"/>
    <mergeCell ref="B12:D12"/>
    <mergeCell ref="B13:D13"/>
    <mergeCell ref="B14:D14"/>
    <mergeCell ref="B15:D15"/>
    <mergeCell ref="B16:D16"/>
    <mergeCell ref="B17:D17"/>
    <mergeCell ref="A18:D18"/>
    <mergeCell ref="A2:D2"/>
    <mergeCell ref="B8:D8"/>
    <mergeCell ref="A4:D4"/>
    <mergeCell ref="A5:C5"/>
    <mergeCell ref="B6:D6"/>
    <mergeCell ref="B7:D7"/>
  </mergeCells>
  <hyperlinks>
    <hyperlink ref="B30:D30" r:id="rId1" display="ebonilla@minae.go.cr" xr:uid="{47D56633-7DDB-4D88-92A3-12DD6E7186E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7"/>
  <sheetViews>
    <sheetView tabSelected="1" workbookViewId="0">
      <selection activeCell="G27" sqref="G27"/>
    </sheetView>
  </sheetViews>
  <sheetFormatPr defaultColWidth="11.42578125" defaultRowHeight="15"/>
  <cols>
    <col min="2" max="2" width="8.140625" customWidth="1"/>
    <col min="3" max="3" width="16.42578125" customWidth="1"/>
    <col min="4" max="4" width="19.140625" customWidth="1"/>
    <col min="5" max="5" width="18.28515625" customWidth="1"/>
    <col min="6" max="6" width="23.28515625" customWidth="1"/>
    <col min="7" max="7" width="15.28515625" customWidth="1"/>
  </cols>
  <sheetData>
    <row r="1" spans="1:18" ht="35.25" customHeight="1"/>
    <row r="2" spans="1:18" s="1" customFormat="1" ht="37.9" customHeight="1" thickBot="1">
      <c r="C2"/>
      <c r="D2"/>
      <c r="E2"/>
      <c r="F2"/>
      <c r="G2"/>
    </row>
    <row r="3" spans="1:18" s="13" customFormat="1" ht="56.45" customHeight="1">
      <c r="A3" s="1"/>
      <c r="B3" s="1"/>
      <c r="C3" s="70" t="s">
        <v>3</v>
      </c>
      <c r="D3" s="71"/>
      <c r="E3" s="71"/>
      <c r="F3" s="71"/>
      <c r="G3" s="27"/>
      <c r="H3" s="12"/>
    </row>
    <row r="4" spans="1:18" s="13" customFormat="1">
      <c r="A4" s="1"/>
      <c r="B4" s="1"/>
      <c r="C4" s="28"/>
      <c r="D4" s="1"/>
      <c r="E4" s="1"/>
      <c r="F4" s="1"/>
      <c r="G4" s="29"/>
      <c r="H4" s="12"/>
    </row>
    <row r="5" spans="1:18" s="1" customFormat="1">
      <c r="C5" s="30" t="s">
        <v>52</v>
      </c>
      <c r="D5" s="20" t="s">
        <v>53</v>
      </c>
      <c r="E5" s="14" t="s">
        <v>54</v>
      </c>
      <c r="F5" s="21" t="s">
        <v>55</v>
      </c>
      <c r="G5" s="31" t="s">
        <v>56</v>
      </c>
    </row>
    <row r="6" spans="1:18" s="1" customFormat="1">
      <c r="C6" s="32">
        <v>2018</v>
      </c>
      <c r="D6" s="33">
        <v>6013296</v>
      </c>
      <c r="E6" s="34">
        <v>5418855</v>
      </c>
      <c r="F6" s="35">
        <v>1116248</v>
      </c>
      <c r="G6" s="36">
        <f>SUM(D6:F6)</f>
        <v>12548399</v>
      </c>
    </row>
    <row r="7" spans="1:18" s="1" customFormat="1">
      <c r="C7" s="32">
        <v>2019</v>
      </c>
      <c r="D7" s="33">
        <v>6450663</v>
      </c>
      <c r="E7" s="34">
        <v>4862920</v>
      </c>
      <c r="F7" s="35">
        <v>1150179</v>
      </c>
      <c r="G7" s="36">
        <f t="shared" ref="G7:G8" si="0">SUM(D7:F7)</f>
        <v>12463762</v>
      </c>
    </row>
    <row r="8" spans="1:18" s="1" customFormat="1">
      <c r="C8" s="32">
        <v>2020</v>
      </c>
      <c r="D8" s="33">
        <v>6948500</v>
      </c>
      <c r="E8" s="34">
        <v>4542676</v>
      </c>
      <c r="F8" s="35">
        <v>1150244</v>
      </c>
      <c r="G8" s="36">
        <f t="shared" si="0"/>
        <v>12641420</v>
      </c>
    </row>
    <row r="9" spans="1:18" s="1" customFormat="1">
      <c r="C9" s="32">
        <v>2021</v>
      </c>
      <c r="D9" s="33">
        <v>5654772</v>
      </c>
      <c r="E9" s="34">
        <v>3329773.77</v>
      </c>
      <c r="F9" s="35">
        <v>1599218</v>
      </c>
      <c r="G9" s="36">
        <f>SUM(Tabla13[[#This Row],[Cauces]:[Caliza]])</f>
        <v>10583763.77</v>
      </c>
    </row>
    <row r="10" spans="1:18" s="1" customFormat="1">
      <c r="C10" s="32">
        <v>2022</v>
      </c>
      <c r="D10" s="33">
        <v>6253859</v>
      </c>
      <c r="E10" s="34">
        <v>3307081.29</v>
      </c>
      <c r="F10" s="35">
        <v>1510654</v>
      </c>
      <c r="G10" s="36">
        <f>SUM(Tabla13[[#This Row],[Cauces]:[Caliza]])</f>
        <v>11071594.289999999</v>
      </c>
    </row>
    <row r="11" spans="1:18" s="1" customFormat="1">
      <c r="C11" s="37">
        <v>2023</v>
      </c>
      <c r="D11" s="33">
        <v>4706926.42</v>
      </c>
      <c r="E11" s="34">
        <v>3703461.54</v>
      </c>
      <c r="F11" s="35">
        <v>1818987.25</v>
      </c>
      <c r="G11" s="36">
        <f>SUM(Tabla13[[#This Row],[Cauces]:[Caliza]])</f>
        <v>10229375.210000001</v>
      </c>
    </row>
    <row r="12" spans="1:18" s="1" customFormat="1">
      <c r="C12" s="39"/>
      <c r="D12" s="35"/>
      <c r="E12" s="35"/>
      <c r="F12" s="35"/>
      <c r="G12" s="38"/>
    </row>
    <row r="13" spans="1:18" s="1" customFormat="1" ht="15.75" thickBot="1">
      <c r="C13" s="40" t="s">
        <v>57</v>
      </c>
      <c r="D13" s="41"/>
      <c r="E13" s="41"/>
      <c r="F13" s="41"/>
      <c r="G13" s="42"/>
    </row>
    <row r="14" spans="1:18" s="1" customFormat="1"/>
    <row r="15" spans="1:18" s="1" customFormat="1">
      <c r="D15" s="18"/>
    </row>
    <row r="16" spans="1:18" s="1" customFormat="1" ht="15.75" thickBot="1">
      <c r="D16" s="19"/>
      <c r="J16"/>
      <c r="K16"/>
      <c r="L16"/>
      <c r="M16"/>
      <c r="N16"/>
      <c r="O16"/>
      <c r="P16"/>
      <c r="Q16"/>
      <c r="R16"/>
    </row>
    <row r="17" spans="1:18" s="1" customFormat="1" ht="18.75" thickBot="1">
      <c r="A17" s="72" t="s">
        <v>58</v>
      </c>
      <c r="B17" s="73"/>
      <c r="C17" s="73"/>
      <c r="D17" s="73"/>
      <c r="E17" s="73"/>
      <c r="F17" s="74"/>
      <c r="G17" s="22">
        <f>AVERAGE(G6:G11)</f>
        <v>11589719.045</v>
      </c>
      <c r="H17" s="23" t="s">
        <v>59</v>
      </c>
      <c r="J17"/>
      <c r="K17"/>
      <c r="L17"/>
      <c r="M17"/>
      <c r="N17"/>
      <c r="O17"/>
      <c r="P17"/>
      <c r="Q17"/>
      <c r="R17"/>
    </row>
    <row r="18" spans="1:18" s="1" customFormat="1" ht="15.75">
      <c r="D18" s="23"/>
      <c r="E18" s="23"/>
      <c r="J18" s="15"/>
      <c r="K18" s="15"/>
      <c r="L18" s="15"/>
      <c r="M18" s="15"/>
      <c r="N18" s="15"/>
      <c r="O18" s="15"/>
      <c r="P18" s="15"/>
      <c r="Q18" s="15"/>
    </row>
    <row r="19" spans="1:18" s="1" customFormat="1" ht="15.75">
      <c r="B19" s="75" t="s">
        <v>60</v>
      </c>
      <c r="C19" s="75"/>
      <c r="D19" s="26">
        <f>G17/12</f>
        <v>965809.92041666666</v>
      </c>
      <c r="E19" s="76" t="s">
        <v>61</v>
      </c>
      <c r="J19" s="15"/>
      <c r="K19" s="15"/>
      <c r="L19" s="15"/>
      <c r="M19" s="15"/>
      <c r="N19" s="15"/>
      <c r="O19" s="15"/>
      <c r="P19" s="15"/>
      <c r="Q19" s="15"/>
    </row>
    <row r="20" spans="1:18" s="1" customFormat="1">
      <c r="C20" s="16"/>
      <c r="D20" s="16"/>
      <c r="J20" s="15"/>
      <c r="K20" s="15"/>
      <c r="L20" s="15"/>
      <c r="M20" s="15"/>
      <c r="N20" s="15"/>
      <c r="O20" s="15"/>
      <c r="P20" s="15"/>
      <c r="Q20" s="15"/>
    </row>
    <row r="21" spans="1:18" s="1" customFormat="1">
      <c r="J21" s="15"/>
      <c r="K21" s="15"/>
      <c r="L21" s="15"/>
      <c r="M21" s="15"/>
      <c r="N21" s="15"/>
      <c r="O21" s="15"/>
      <c r="P21" s="15"/>
      <c r="Q21" s="15"/>
    </row>
    <row r="22" spans="1:18" s="1" customFormat="1">
      <c r="I22" s="1" t="s">
        <v>57</v>
      </c>
      <c r="K22" s="15"/>
      <c r="L22" s="15"/>
      <c r="M22" s="15"/>
      <c r="N22" s="15"/>
      <c r="O22" s="15"/>
      <c r="P22" s="15"/>
      <c r="Q22" s="15"/>
    </row>
    <row r="23" spans="1:18" s="1" customFormat="1">
      <c r="I23" s="1" t="s">
        <v>62</v>
      </c>
      <c r="J23" s="15"/>
    </row>
    <row r="24" spans="1:18" s="1" customFormat="1" ht="15.75">
      <c r="C24" s="24"/>
      <c r="D24" s="25"/>
      <c r="E24" s="23"/>
      <c r="F24"/>
    </row>
    <row r="25" spans="1:18" s="1" customFormat="1">
      <c r="K25" s="15"/>
      <c r="L25" s="15"/>
      <c r="M25" s="15"/>
      <c r="N25" s="15"/>
      <c r="O25" s="15"/>
      <c r="P25" s="15"/>
      <c r="Q25" s="15"/>
    </row>
    <row r="26" spans="1:18" s="1" customFormat="1">
      <c r="J26" s="15"/>
      <c r="K26" s="15"/>
      <c r="L26" s="15"/>
      <c r="M26" s="15"/>
      <c r="N26" s="15"/>
      <c r="O26" s="15"/>
      <c r="P26" s="15"/>
      <c r="Q26" s="15"/>
    </row>
    <row r="27" spans="1:18" s="1" customFormat="1">
      <c r="J27" s="15"/>
      <c r="K27" s="15"/>
      <c r="L27" s="15"/>
      <c r="M27" s="15"/>
      <c r="N27" s="15"/>
      <c r="O27" s="15"/>
      <c r="P27" s="15"/>
      <c r="Q27" s="15"/>
    </row>
    <row r="28" spans="1:18" s="1" customFormat="1">
      <c r="J28" s="15"/>
      <c r="K28" s="15"/>
      <c r="L28" s="15"/>
      <c r="M28" s="15"/>
      <c r="N28"/>
      <c r="O28" s="15"/>
      <c r="P28" s="15"/>
      <c r="Q28" s="15"/>
    </row>
    <row r="29" spans="1:18" s="1" customFormat="1">
      <c r="J29" s="15"/>
      <c r="K29" s="15"/>
      <c r="L29" s="15"/>
      <c r="M29" s="15"/>
      <c r="N29" s="15"/>
      <c r="O29" s="15"/>
      <c r="P29" s="15"/>
      <c r="Q29" s="15"/>
    </row>
    <row r="30" spans="1:18" s="1" customFormat="1">
      <c r="J30" s="15"/>
      <c r="K30" s="15"/>
      <c r="L30" s="15"/>
      <c r="M30" s="15"/>
      <c r="N30" s="15"/>
      <c r="O30" s="15"/>
      <c r="P30" s="15"/>
      <c r="Q30" s="15"/>
    </row>
    <row r="31" spans="1:18" s="1" customFormat="1">
      <c r="J31" s="15"/>
      <c r="K31" s="15"/>
      <c r="L31" s="15"/>
      <c r="M31" s="15"/>
      <c r="N31" s="15"/>
      <c r="O31" s="15"/>
      <c r="P31" s="15"/>
      <c r="Q31" s="15"/>
    </row>
    <row r="32" spans="1:18" s="1" customFormat="1">
      <c r="J32" s="15"/>
      <c r="K32" s="15"/>
      <c r="L32" s="15"/>
      <c r="M32" s="15"/>
      <c r="N32" s="15"/>
      <c r="O32" s="15"/>
      <c r="P32" s="15"/>
      <c r="Q32" s="15"/>
    </row>
    <row r="33" spans="9:19" s="1" customFormat="1">
      <c r="J33" s="15"/>
      <c r="K33" s="15"/>
      <c r="L33" s="15"/>
      <c r="M33" s="15"/>
      <c r="N33" s="15"/>
      <c r="O33" s="15"/>
      <c r="P33" s="15"/>
      <c r="Q33" s="15"/>
    </row>
    <row r="34" spans="9:19" s="1" customFormat="1">
      <c r="J34"/>
      <c r="K34" s="15"/>
      <c r="L34" s="15"/>
      <c r="M34" s="15"/>
      <c r="N34" s="15"/>
      <c r="O34" s="15"/>
      <c r="P34" s="15"/>
      <c r="Q34" s="15"/>
    </row>
    <row r="35" spans="9:19" s="1" customFormat="1" ht="33" customHeight="1">
      <c r="I35"/>
      <c r="J35"/>
      <c r="K35"/>
      <c r="L35"/>
      <c r="M35"/>
      <c r="N35"/>
      <c r="O35"/>
      <c r="P35"/>
      <c r="Q35"/>
      <c r="R35"/>
      <c r="S35"/>
    </row>
    <row r="36" spans="9:19" s="1" customFormat="1">
      <c r="I36"/>
      <c r="J36"/>
      <c r="K36"/>
      <c r="L36"/>
      <c r="M36"/>
      <c r="N36"/>
      <c r="O36"/>
      <c r="P36"/>
      <c r="Q36"/>
      <c r="R36"/>
      <c r="S36"/>
    </row>
    <row r="37" spans="9:19" s="1" customFormat="1"/>
  </sheetData>
  <mergeCells count="3">
    <mergeCell ref="C3:F3"/>
    <mergeCell ref="A17:F17"/>
    <mergeCell ref="B19:C19"/>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Sara Mora Medina</cp:lastModifiedBy>
  <cp:revision/>
  <dcterms:created xsi:type="dcterms:W3CDTF">2021-12-13T20:44:02Z</dcterms:created>
  <dcterms:modified xsi:type="dcterms:W3CDTF">2024-04-30T18:05:44Z</dcterms:modified>
  <cp:category/>
  <cp:contentStatus/>
</cp:coreProperties>
</file>